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C:\Users\Mikael Chenko\Downloads\fwdcpiforthemonthofnovember2021\"/>
    </mc:Choice>
  </mc:AlternateContent>
  <xr:revisionPtr revIDLastSave="0" documentId="13_ncr:1_{DEB76D9D-02EA-4093-8E45-5964F4A501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UEL NOVEMBER 2021" sheetId="1" r:id="rId1"/>
  </sheets>
  <definedNames>
    <definedName name="_xlnm._FilterDatabase" localSheetId="0" hidden="1">'FUEL NOVEMBER 2021'!$D$3:$D$39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I4" i="1"/>
  <c r="I5" i="1"/>
  <c r="I3" i="1"/>
  <c r="C40" i="1"/>
  <c r="D40" i="1"/>
  <c r="D42" i="1" s="1"/>
  <c r="D41" i="1" l="1"/>
  <c r="I8" i="1" l="1"/>
  <c r="I7" i="1"/>
  <c r="I6" i="1"/>
</calcChain>
</file>

<file path=xl/sharedStrings.xml><?xml version="1.0" encoding="utf-8"?>
<sst xmlns="http://schemas.openxmlformats.org/spreadsheetml/2006/main" count="58" uniqueCount="53">
  <si>
    <t>STATELABEL</t>
  </si>
  <si>
    <t>Abia</t>
  </si>
  <si>
    <t>Abuja</t>
  </si>
  <si>
    <t>Adamawa</t>
  </si>
  <si>
    <t>Akwa Ibom</t>
  </si>
  <si>
    <t>Anambra</t>
  </si>
  <si>
    <t>Bauchi</t>
  </si>
  <si>
    <t>Benue</t>
  </si>
  <si>
    <t>Borno</t>
  </si>
  <si>
    <t>Cross River</t>
  </si>
  <si>
    <t>Delta</t>
  </si>
  <si>
    <t>Edo</t>
  </si>
  <si>
    <t>Enugu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</si>
  <si>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</si>
  <si>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</si>
  <si>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</si>
  <si>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</si>
  <si>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</si>
  <si>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</si>
  <si>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</si>
  <si>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</si>
  <si>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</si>
  <si>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</si>
  <si>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</si>
  <si>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</si>
  <si>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</si>
  <si>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</si>
  <si>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</si>
  <si>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</si>
  <si>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</si>
  <si>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</si>
  <si>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</si>
  <si>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Bayelsa</t>
  </si>
  <si>
    <t>Ekiti</t>
  </si>
  <si>
    <t>Ebonyi</t>
  </si>
  <si>
    <t>Gombe</t>
  </si>
  <si>
    <t>Nassarawa</t>
  </si>
  <si>
    <t>Zamfara</t>
  </si>
  <si>
    <t>STATES WITH THE HIGHEST AVERAGE PRICES</t>
  </si>
  <si>
    <t>STATES WITH THE LOWEST AVERAGE PRICES</t>
  </si>
  <si>
    <t xml:space="preserve">Abuja </t>
  </si>
  <si>
    <t>Average PMS price</t>
  </si>
  <si>
    <t>Zone</t>
  </si>
  <si>
    <t>Average Price</t>
  </si>
  <si>
    <t>North Central</t>
  </si>
  <si>
    <t>North East</t>
  </si>
  <si>
    <t>North West</t>
  </si>
  <si>
    <t>South West</t>
  </si>
  <si>
    <t>South East</t>
  </si>
  <si>
    <t>South South</t>
  </si>
  <si>
    <t>YOY</t>
  </si>
  <si>
    <t>MOM</t>
  </si>
  <si>
    <t>PREMIUM MOTOR SPIRIT AVERAGE PRICE PER LITRE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</si>
</sst>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charset val="134"/>
      <scheme val="minor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43" fontId="0" fillId="0" borderId="2" xfId="6" applyFont="1" applyBorder="1" applyAlignment="1" applyProtection="1"/>
    <xf numFmtId="2" fontId="2" fillId="0" borderId="2" xfId="5" applyNumberFormat="1" applyFont="1" applyBorder="1" applyAlignment="1">
      <alignment horizontal="right" wrapText="1"/>
    </xf>
    <xf numFmtId="2" fontId="7" fillId="0" borderId="0" xfId="0" applyNumberFormat="1" applyFont="1" applyFill="1" applyAlignment="1">
      <alignment horizontal="right" vertical="center"/>
    </xf>
    <xf numFmtId="0" fontId="2" fillId="2" borderId="2" xfId="2" applyFont="1" applyFill="1" applyBorder="1" applyAlignment="1">
      <alignment horizontal="center"/>
    </xf>
    <xf numFmtId="17" fontId="6" fillId="3" borderId="2" xfId="7" applyNumberFormat="1" applyFont="1" applyFill="1" applyBorder="1" applyAlignment="1">
      <alignment horizontal="right" vertical="center" wrapText="1"/>
    </xf>
    <xf numFmtId="17" fontId="6" fillId="3" borderId="2" xfId="0" applyNumberFormat="1" applyFont="1" applyFill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2" fontId="6" fillId="3" borderId="2" xfId="0" applyNumberFormat="1" applyFont="1" applyFill="1" applyBorder="1" applyAlignment="1">
      <alignment horizontal="right" vertical="center" wrapText="1"/>
    </xf>
    <xf numFmtId="2" fontId="7" fillId="3" borderId="2" xfId="0" applyNumberFormat="1" applyFont="1" applyFill="1" applyBorder="1" applyAlignment="1">
      <alignment horizontal="right" vertical="center"/>
    </xf>
    <xf numFmtId="17" fontId="3" fillId="2" borderId="2" xfId="5" applyNumberFormat="1" applyFont="1" applyFill="1" applyBorder="1" applyAlignment="1">
      <alignment horizontal="center"/>
    </xf>
    <xf numFmtId="0" fontId="0" fillId="0" borderId="2" xfId="0" applyBorder="1"/>
    <xf numFmtId="2" fontId="0" fillId="0" borderId="2" xfId="0" applyNumberFormat="1" applyBorder="1"/>
    <xf numFmtId="0" fontId="3" fillId="0" borderId="2" xfId="2" applyFont="1" applyBorder="1" applyAlignment="1">
      <alignment horizontal="left"/>
    </xf>
    <xf numFmtId="2" fontId="2" fillId="0" borderId="2" xfId="4" applyNumberFormat="1" applyFont="1" applyFill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0" fontId="8" fillId="0" borderId="0" xfId="0" applyFont="1" applyAlignment="1">
      <alignment horizontal="center"/>
    </xf>
  </cellXfs>
  <cellStyles count="8">
    <cellStyle name="Comma" xfId="6" builtinId="3"/>
    <cellStyle name="Normal" xfId="0" builtinId="0"/>
    <cellStyle name="Normal 2" xfId="7" xr:uid="{F9DC46E9-DEE4-491A-B4B7-16CCCE41EB94}"/>
    <cellStyle name="Normal_APRIL 2018 fuel" xfId="1" xr:uid="{00000000-0005-0000-0000-000001000000}"/>
    <cellStyle name="Normal_Sheet1" xfId="2" xr:uid="{00000000-0005-0000-0000-000002000000}"/>
    <cellStyle name="Normal_Sheet4" xfId="4" xr:uid="{00000000-0005-0000-0000-000003000000}"/>
    <cellStyle name="Normal_Sheet4 2" xfId="5" xr:uid="{00000000-0005-0000-0000-000004000000}"/>
    <cellStyle name="Normal_Sheet5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L20" sqref="L20"/>
    </sheetView>
  </sheetViews>
  <sheetFormatPr defaultColWidth="9" defaultRowHeight="14.4"/>
  <cols>
    <col min="1" max="1" width="22.88671875" customWidth="1"/>
    <col min="2" max="2" width="15" customWidth="1"/>
    <col min="8" max="8" width="12.109375" bestFit="1" customWidth="1"/>
    <col min="9" max="9" width="12.44140625" bestFit="1" customWidth="1"/>
  </cols>
  <sheetData>
    <row r="1" spans="1:9">
      <c r="A1" s="17" t="s">
        <v>52</v>
      </c>
      <c r="B1" s="17"/>
      <c r="C1" s="17"/>
      <c r="D1" s="17"/>
      <c r="E1" s="17"/>
      <c r="F1" s="17"/>
      <c r="G1" s="17"/>
      <c r="H1" s="17"/>
      <c r="I1" s="17"/>
    </row>
    <row r="2" spans="1:9" ht="15" customHeight="1">
      <c r="A2" s="4" t="s">
        <v>0</v>
      </c>
      <c r="B2" s="5">
        <v>44136</v>
      </c>
      <c r="C2" s="6">
        <v>44471</v>
      </c>
      <c r="D2" s="6">
        <v>44502</v>
      </c>
      <c r="H2" s="11" t="s">
        <v>42</v>
      </c>
      <c r="I2" s="11" t="s">
        <v>43</v>
      </c>
    </row>
    <row r="3" spans="1:9" ht="15" customHeight="1">
      <c r="A3" s="7" t="s">
        <v>1</v>
      </c>
      <c r="B3" s="2">
        <v>178.7</v>
      </c>
      <c r="C3" s="1">
        <v>170.25</v>
      </c>
      <c r="D3" s="2">
        <v>178.16666666666666</v>
      </c>
      <c r="H3" s="12" t="s">
        <v>44</v>
      </c>
      <c r="I3" s="13">
        <f>AVERAGE(D4,D9,D21,D22,D24,D29,D38)</f>
        <v>167.06241496598651</v>
      </c>
    </row>
    <row r="4" spans="1:9" ht="15" customHeight="1">
      <c r="A4" s="7" t="s">
        <v>2</v>
      </c>
      <c r="B4" s="2">
        <v>166.8</v>
      </c>
      <c r="C4" s="2">
        <v>162.80000000000001</v>
      </c>
      <c r="D4" s="2">
        <v>163.75</v>
      </c>
      <c r="H4" s="12" t="s">
        <v>45</v>
      </c>
      <c r="I4" s="13">
        <f>AVERAGE(D5,D8,D10,D32,D33,D37)</f>
        <v>164.65714285714282</v>
      </c>
    </row>
    <row r="5" spans="1:9" ht="15" customHeight="1">
      <c r="A5" s="7" t="s">
        <v>3</v>
      </c>
      <c r="B5" s="2">
        <v>166.166666666667</v>
      </c>
      <c r="C5" s="2">
        <v>167.08</v>
      </c>
      <c r="D5" s="2">
        <v>160.85714285714286</v>
      </c>
      <c r="H5" s="12" t="s">
        <v>46</v>
      </c>
      <c r="I5" s="13">
        <f>AVERAGE(D16:D20,D31,D39)</f>
        <v>166.81726051726045</v>
      </c>
    </row>
    <row r="6" spans="1:9" ht="15" customHeight="1">
      <c r="A6" s="7" t="s">
        <v>4</v>
      </c>
      <c r="B6" s="2">
        <v>166.5</v>
      </c>
      <c r="C6" s="2">
        <v>164.75</v>
      </c>
      <c r="D6" s="2">
        <v>167.5</v>
      </c>
      <c r="H6" s="12" t="s">
        <v>47</v>
      </c>
      <c r="I6" s="13">
        <f>AVERAGE(D23,D25:D28,D35)</f>
        <v>167.420490328385</v>
      </c>
    </row>
    <row r="7" spans="1:9" ht="15" customHeight="1">
      <c r="A7" s="7" t="s">
        <v>5</v>
      </c>
      <c r="B7" s="2">
        <v>169.76923076923077</v>
      </c>
      <c r="C7" s="2">
        <v>165</v>
      </c>
      <c r="D7" s="2">
        <v>170.84615384615401</v>
      </c>
      <c r="H7" s="12" t="s">
        <v>48</v>
      </c>
      <c r="I7" s="13">
        <f>AVERAGE(D3,D7,D14:D15,D36)</f>
        <v>173.5148448043185</v>
      </c>
    </row>
    <row r="8" spans="1:9" ht="15" customHeight="1">
      <c r="A8" s="7" t="s">
        <v>6</v>
      </c>
      <c r="B8" s="2">
        <v>161.77777777777777</v>
      </c>
      <c r="C8" s="2">
        <v>164.14285714285714</v>
      </c>
      <c r="D8" s="2">
        <v>165.8</v>
      </c>
      <c r="H8" s="12" t="s">
        <v>49</v>
      </c>
      <c r="I8" s="13">
        <f>AVERAGE(D6,D11:D13,D34,D30)</f>
        <v>167.31991758241759</v>
      </c>
    </row>
    <row r="9" spans="1:9" ht="15" customHeight="1">
      <c r="A9" s="7" t="s">
        <v>7</v>
      </c>
      <c r="B9" s="2">
        <v>169.77777777777777</v>
      </c>
      <c r="C9" s="2">
        <v>169</v>
      </c>
      <c r="D9" s="2">
        <v>166.75</v>
      </c>
    </row>
    <row r="10" spans="1:9" ht="15" customHeight="1">
      <c r="A10" s="7" t="s">
        <v>8</v>
      </c>
      <c r="B10" s="2">
        <v>167.35333333333301</v>
      </c>
      <c r="C10" s="2">
        <v>165.18181818181799</v>
      </c>
      <c r="D10" s="2">
        <v>165</v>
      </c>
    </row>
    <row r="11" spans="1:9" ht="15" customHeight="1">
      <c r="A11" s="7" t="s">
        <v>9</v>
      </c>
      <c r="B11" s="2">
        <v>165.272727272727</v>
      </c>
      <c r="C11" s="2">
        <v>165.33333333333334</v>
      </c>
      <c r="D11" s="2">
        <v>170.35</v>
      </c>
    </row>
    <row r="12" spans="1:9" ht="15" customHeight="1">
      <c r="A12" s="7" t="s">
        <v>10</v>
      </c>
      <c r="B12" s="2">
        <v>166.75</v>
      </c>
      <c r="C12" s="2">
        <v>163.5</v>
      </c>
      <c r="D12" s="2">
        <v>165.125</v>
      </c>
      <c r="H12" s="14" t="s">
        <v>38</v>
      </c>
      <c r="I12" s="12"/>
    </row>
    <row r="13" spans="1:9" ht="15" customHeight="1">
      <c r="A13" s="7" t="s">
        <v>11</v>
      </c>
      <c r="B13" s="2">
        <v>167.52666666666667</v>
      </c>
      <c r="C13" s="2">
        <v>166</v>
      </c>
      <c r="D13" s="2">
        <v>167.92307692307693</v>
      </c>
      <c r="H13" s="7" t="s">
        <v>1</v>
      </c>
      <c r="I13" s="15">
        <v>178.17</v>
      </c>
    </row>
    <row r="14" spans="1:9" ht="15" customHeight="1">
      <c r="A14" s="7" t="s">
        <v>12</v>
      </c>
      <c r="B14" s="2">
        <v>168.83333333333334</v>
      </c>
      <c r="C14" s="2">
        <v>168.83333333333334</v>
      </c>
      <c r="D14" s="2">
        <v>168.66666666666666</v>
      </c>
      <c r="H14" s="7" t="s">
        <v>34</v>
      </c>
      <c r="I14" s="15">
        <v>175</v>
      </c>
    </row>
    <row r="15" spans="1:9" ht="15" customHeight="1">
      <c r="A15" s="7" t="s">
        <v>13</v>
      </c>
      <c r="B15" s="2">
        <v>164.84615384615384</v>
      </c>
      <c r="C15" s="2">
        <v>165.83333333333334</v>
      </c>
      <c r="D15" s="2">
        <v>174.89473684210526</v>
      </c>
      <c r="H15" s="7" t="s">
        <v>13</v>
      </c>
      <c r="I15" s="15">
        <v>174.89</v>
      </c>
    </row>
    <row r="16" spans="1:9" ht="15" customHeight="1">
      <c r="A16" s="7" t="s">
        <v>14</v>
      </c>
      <c r="B16" s="2">
        <v>166.0625</v>
      </c>
      <c r="C16" s="2">
        <v>164.85714285714286</v>
      </c>
      <c r="D16" s="2">
        <v>170.45454545454501</v>
      </c>
      <c r="I16" s="16"/>
    </row>
    <row r="17" spans="1:9" ht="15" customHeight="1">
      <c r="A17" s="7" t="s">
        <v>15</v>
      </c>
      <c r="B17" s="2">
        <v>170</v>
      </c>
      <c r="C17" s="2">
        <v>170.1</v>
      </c>
      <c r="D17" s="2">
        <v>169.63636363636363</v>
      </c>
      <c r="H17" s="14" t="s">
        <v>39</v>
      </c>
      <c r="I17" s="12"/>
    </row>
    <row r="18" spans="1:9" ht="15" customHeight="1">
      <c r="A18" s="7" t="s">
        <v>16</v>
      </c>
      <c r="B18" s="2">
        <v>170</v>
      </c>
      <c r="C18" s="2">
        <v>168.86666666666699</v>
      </c>
      <c r="D18" s="2">
        <v>168.30769230769232</v>
      </c>
      <c r="H18" s="7" t="s">
        <v>3</v>
      </c>
      <c r="I18" s="15">
        <v>160.86000000000001</v>
      </c>
    </row>
    <row r="19" spans="1:9" ht="15" customHeight="1">
      <c r="A19" s="7" t="s">
        <v>17</v>
      </c>
      <c r="B19" s="2">
        <v>168.4</v>
      </c>
      <c r="C19" s="2">
        <v>164.28571428571428</v>
      </c>
      <c r="D19" s="2">
        <v>163.22222222222223</v>
      </c>
      <c r="H19" s="7" t="s">
        <v>17</v>
      </c>
      <c r="I19" s="15">
        <v>163.22</v>
      </c>
    </row>
    <row r="20" spans="1:9" ht="15" customHeight="1">
      <c r="A20" s="7" t="s">
        <v>18</v>
      </c>
      <c r="B20" s="2">
        <v>167.16666666666666</v>
      </c>
      <c r="C20" s="2">
        <v>165.22</v>
      </c>
      <c r="D20" s="2">
        <v>165.6</v>
      </c>
      <c r="H20" s="7" t="s">
        <v>40</v>
      </c>
      <c r="I20" s="15">
        <v>163.75</v>
      </c>
    </row>
    <row r="21" spans="1:9" ht="15" customHeight="1">
      <c r="A21" s="7" t="s">
        <v>19</v>
      </c>
      <c r="B21" s="2">
        <v>163.83333333333334</v>
      </c>
      <c r="C21" s="2">
        <v>163.61538461538461</v>
      </c>
      <c r="D21" s="2">
        <v>170.166666666667</v>
      </c>
    </row>
    <row r="22" spans="1:9" ht="15" customHeight="1">
      <c r="A22" s="7" t="s">
        <v>20</v>
      </c>
      <c r="B22" s="2">
        <v>167.70588235294099</v>
      </c>
      <c r="C22" s="2">
        <v>160</v>
      </c>
      <c r="D22" s="2">
        <v>166.42857142857142</v>
      </c>
    </row>
    <row r="23" spans="1:9" ht="15" customHeight="1">
      <c r="A23" s="7" t="s">
        <v>21</v>
      </c>
      <c r="B23" s="2">
        <v>166.2</v>
      </c>
      <c r="C23" s="2">
        <v>162.66666666666666</v>
      </c>
      <c r="D23" s="2">
        <v>170.842105263158</v>
      </c>
    </row>
    <row r="24" spans="1:9" ht="15" customHeight="1">
      <c r="A24" s="7" t="s">
        <v>22</v>
      </c>
      <c r="B24" s="2">
        <v>174.46153846153845</v>
      </c>
      <c r="C24" s="2">
        <v>167.666666666667</v>
      </c>
      <c r="D24" s="2">
        <v>165.875</v>
      </c>
    </row>
    <row r="25" spans="1:9" ht="15" customHeight="1">
      <c r="A25" s="7" t="s">
        <v>23</v>
      </c>
      <c r="B25" s="2">
        <v>165.15384615384599</v>
      </c>
      <c r="C25" s="2">
        <v>163.77777777777777</v>
      </c>
      <c r="D25" s="2">
        <v>165.25</v>
      </c>
    </row>
    <row r="26" spans="1:9" ht="15" customHeight="1">
      <c r="A26" s="7" t="s">
        <v>24</v>
      </c>
      <c r="B26" s="2">
        <v>172.33333333333334</v>
      </c>
      <c r="C26" s="2">
        <v>166.28571428571428</v>
      </c>
      <c r="D26" s="2">
        <v>167.06666666666666</v>
      </c>
    </row>
    <row r="27" spans="1:9" ht="15" customHeight="1">
      <c r="A27" s="7" t="s">
        <v>25</v>
      </c>
      <c r="B27" s="2">
        <v>165.42105263157899</v>
      </c>
      <c r="C27" s="2">
        <v>164.1</v>
      </c>
      <c r="D27" s="2">
        <v>165.461538461538</v>
      </c>
    </row>
    <row r="28" spans="1:9" ht="15" customHeight="1">
      <c r="A28" s="7" t="s">
        <v>26</v>
      </c>
      <c r="B28" s="2">
        <v>165.42857142857099</v>
      </c>
      <c r="C28" s="2">
        <v>164.06666666666666</v>
      </c>
      <c r="D28" s="2">
        <v>165.85</v>
      </c>
    </row>
    <row r="29" spans="1:9" ht="15" customHeight="1">
      <c r="A29" s="7" t="s">
        <v>27</v>
      </c>
      <c r="B29" s="2">
        <v>165</v>
      </c>
      <c r="C29" s="2">
        <v>172.42857142857142</v>
      </c>
      <c r="D29" s="2">
        <v>170.666666666667</v>
      </c>
    </row>
    <row r="30" spans="1:9" ht="15" customHeight="1">
      <c r="A30" s="7" t="s">
        <v>28</v>
      </c>
      <c r="B30" s="2">
        <v>167.54545454545453</v>
      </c>
      <c r="C30" s="2">
        <v>162.93333333333334</v>
      </c>
      <c r="D30" s="2">
        <v>165.95</v>
      </c>
    </row>
    <row r="31" spans="1:9" ht="15" customHeight="1">
      <c r="A31" s="7" t="s">
        <v>29</v>
      </c>
      <c r="B31" s="2">
        <v>166.625</v>
      </c>
      <c r="C31" s="2">
        <v>166</v>
      </c>
      <c r="D31" s="2">
        <v>165</v>
      </c>
    </row>
    <row r="32" spans="1:9" ht="15" customHeight="1">
      <c r="A32" s="7" t="s">
        <v>30</v>
      </c>
      <c r="B32" s="2">
        <v>167.72727272727272</v>
      </c>
      <c r="C32" s="2">
        <v>165.85</v>
      </c>
      <c r="D32" s="2">
        <v>165</v>
      </c>
    </row>
    <row r="33" spans="1:4" ht="15" customHeight="1">
      <c r="A33" s="7" t="s">
        <v>31</v>
      </c>
      <c r="B33" s="2">
        <v>166.28571428571428</v>
      </c>
      <c r="C33" s="2">
        <v>159.85714285714286</v>
      </c>
      <c r="D33" s="2">
        <v>166</v>
      </c>
    </row>
    <row r="34" spans="1:4" ht="15" customHeight="1">
      <c r="A34" s="7" t="s">
        <v>32</v>
      </c>
      <c r="B34" s="2">
        <v>165.66666666666666</v>
      </c>
      <c r="C34" s="2">
        <v>164.66666666666666</v>
      </c>
      <c r="D34" s="2">
        <v>167.07142857142858</v>
      </c>
    </row>
    <row r="35" spans="1:4" ht="15" customHeight="1">
      <c r="A35" s="7" t="s">
        <v>33</v>
      </c>
      <c r="B35" s="2">
        <v>168.22222222222223</v>
      </c>
      <c r="C35" s="2">
        <v>166.26315789473699</v>
      </c>
      <c r="D35" s="2">
        <v>170.05263157894737</v>
      </c>
    </row>
    <row r="36" spans="1:4" ht="15" customHeight="1">
      <c r="A36" s="7" t="s">
        <v>34</v>
      </c>
      <c r="B36" s="2">
        <v>165</v>
      </c>
      <c r="C36" s="2">
        <v>166.66666666666666</v>
      </c>
      <c r="D36" s="2">
        <v>175</v>
      </c>
    </row>
    <row r="37" spans="1:4" ht="15" customHeight="1">
      <c r="A37" s="7" t="s">
        <v>35</v>
      </c>
      <c r="B37" s="2">
        <v>166.875</v>
      </c>
      <c r="C37" s="2">
        <v>164.666666666667</v>
      </c>
      <c r="D37" s="2">
        <v>165.28571428571399</v>
      </c>
    </row>
    <row r="38" spans="1:4" ht="15" customHeight="1">
      <c r="A38" s="7" t="s">
        <v>36</v>
      </c>
      <c r="B38" s="2">
        <v>166.222222222222</v>
      </c>
      <c r="C38" s="2">
        <v>170.45454545454501</v>
      </c>
      <c r="D38" s="2">
        <v>165.8</v>
      </c>
    </row>
    <row r="39" spans="1:4" ht="15" customHeight="1">
      <c r="A39" s="7" t="s">
        <v>37</v>
      </c>
      <c r="B39" s="2">
        <v>161.73333333333332</v>
      </c>
      <c r="C39" s="2">
        <v>164.33333333333334</v>
      </c>
      <c r="D39" s="2">
        <v>165.5</v>
      </c>
    </row>
    <row r="40" spans="1:4">
      <c r="A40" s="8" t="s">
        <v>41</v>
      </c>
      <c r="B40" s="9">
        <f>AVERAGE(B3:B39)</f>
        <v>167.27414264346928</v>
      </c>
      <c r="C40" s="9">
        <f t="shared" ref="C40:D40" si="0">AVERAGE(C3:C39)</f>
        <v>165.60359892201998</v>
      </c>
      <c r="D40" s="9">
        <f t="shared" si="0"/>
        <v>167.59776370302686</v>
      </c>
    </row>
    <row r="41" spans="1:4">
      <c r="A41" s="8" t="s">
        <v>50</v>
      </c>
      <c r="B41" s="10"/>
      <c r="C41" s="10"/>
      <c r="D41" s="10">
        <f>(D40-B40)/B40*100</f>
        <v>0.19346747467560019</v>
      </c>
    </row>
    <row r="42" spans="1:4" ht="21.75" customHeight="1">
      <c r="A42" s="8" t="s">
        <v>51</v>
      </c>
      <c r="B42" s="10"/>
      <c r="C42" s="10"/>
      <c r="D42" s="10">
        <f>(D40-C40)/C40*100</f>
        <v>1.2041796156530948</v>
      </c>
    </row>
    <row r="43" spans="1:4" ht="16.5" customHeight="1">
      <c r="D43" s="3"/>
    </row>
    <row r="49" ht="18" customHeight="1"/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FUEL NOVEMBER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Mikael Chenko</cp:lastModifiedBy>
  <dcterms:created xsi:type="dcterms:W3CDTF">2018-02-09T14:04:00Z</dcterms:created>
  <dcterms:modified xsi:type="dcterms:W3CDTF">2021-12-16T12:50:17Z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